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S:\ALS\AAC\AIT\COLANTONI\RDA PUBBLICHE\Procedure aperte\RdA 430353_Sistema di visualizzatore nuvole di punti\01. Doc. gara\"/>
    </mc:Choice>
  </mc:AlternateContent>
  <xr:revisionPtr revIDLastSave="0" documentId="13_ncr:1_{38416E16-A5B5-4023-A202-94350C3381F9}" xr6:coauthVersionLast="47" xr6:coauthVersionMax="47" xr10:uidLastSave="{00000000-0000-0000-0000-000000000000}"/>
  <bookViews>
    <workbookView xWindow="-110" yWindow="-110" windowWidth="19420" windowHeight="10420" xr2:uid="{888CFC05-76D2-46A0-87EC-B2C67961572E}"/>
  </bookViews>
  <sheets>
    <sheet name="OE" sheetId="2" r:id="rId1"/>
  </sheets>
  <definedNames>
    <definedName name="_xlnm._FilterDatabase" localSheetId="0" hidden="1">OE!$A$7:$E$8</definedName>
    <definedName name="_xlnm.Print_Area" localSheetId="0">OE!$A$6:$J$8</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2" l="1"/>
  <c r="J14" i="2"/>
  <c r="I11" i="2"/>
  <c r="I8" i="2"/>
  <c r="G14" i="2"/>
  <c r="G11" i="2"/>
  <c r="G8" i="2"/>
  <c r="E19" i="2"/>
  <c r="J8" i="2"/>
  <c r="F11" i="2"/>
  <c r="F14" i="2"/>
  <c r="F8" i="2"/>
  <c r="J11" i="2"/>
  <c r="J15" i="2"/>
  <c r="E21" i="2"/>
</calcChain>
</file>

<file path=xl/sharedStrings.xml><?xml version="1.0" encoding="utf-8"?>
<sst xmlns="http://schemas.openxmlformats.org/spreadsheetml/2006/main" count="52" uniqueCount="34">
  <si>
    <t>Il sottoscritto Concorrente ________________________________________ con sede legale in ______________, Via/Piazza ____________________ n. ____ 
cap. _________  città _________________  provincia di _______________,
 C.F. n. ___________________ partita I.V.A. n. ________________ ed iscritta alla C.C.I.A.A. di _______________ con il n. ________________
[N.B.: in caso di raggruppamenti/aggregazioni di imprese indicare i riferimenti della mandataria e delle mandanti]</t>
  </si>
  <si>
    <t>NR</t>
  </si>
  <si>
    <t xml:space="preserve">INCIDENZA  % </t>
  </si>
  <si>
    <t>ONERI DELLA SICUREZZA NON SOGGETTI A RIBASSO</t>
  </si>
  <si>
    <t>IMPORTO COMPLESSIVO AL NETTO DEGLI ONERI DELLA SICUREZZA</t>
  </si>
  <si>
    <t>IMPORTO TOTALE A BASE DI GARA</t>
  </si>
  <si>
    <t>RIBASSO COMPLESSIVO *</t>
  </si>
  <si>
    <t>Celle che il Concorrente deve compilare</t>
  </si>
  <si>
    <t>Celle con calcolo automatico - NON MODIFICABILI</t>
  </si>
  <si>
    <t>% RIBASSO OFFERTO</t>
  </si>
  <si>
    <t>11. SCHEMA DI OFFERTA ECONOMICA</t>
  </si>
  <si>
    <t>Dichiarazione da compilare a cura del Concorrente</t>
  </si>
  <si>
    <t>Legenda</t>
  </si>
  <si>
    <t xml:space="preserve">Inserire la stima dei costi aziendali relativi alla salute ed alla sicurezza sui luoghi di lavoro, ai sensi dell’Art. 108, comma 9 del D. Lgs. 36/2023. Detti costi relativi alla sicurezza connessi con l’attività d’impresa dovranno risultare congrui rispetto all’entità e le caratteristiche delle prestazioni oggetto dell’appalto. </t>
  </si>
  <si>
    <t>Costi ex. Art. 108, comma 9 D. Lgs. 36/2024</t>
  </si>
  <si>
    <t>IMPORTO (€)</t>
  </si>
  <si>
    <t>Stima dei costi della manodopera, ai sensi dell’Art. 108, comma 9 del D. Lgs. 36/2024 (N.B. Riportare medesimo valore inserito nell'allegato 12. TABELLA COSTI MANODOPERA)</t>
  </si>
  <si>
    <t>Gara europea a procedura aperta per l’affidamento della fornitura di storage e accesso ad un ambiente web in Cloud e dei servizi di integrazione con il sistema AGE di Autostrade per l’Italia</t>
  </si>
  <si>
    <t>Fornitura sistema in ambiente cloud per la visualizzazione, misurazione, download di dati lidar e immagini sferiche</t>
  </si>
  <si>
    <t>u.m.</t>
  </si>
  <si>
    <t>a corpo</t>
  </si>
  <si>
    <t>Q.tà</t>
  </si>
  <si>
    <t>DESCRIZIONE</t>
  </si>
  <si>
    <t>TOTALE A BASE D'ASTA (€)</t>
  </si>
  <si>
    <t>FIGURA PROFESSIONALE</t>
  </si>
  <si>
    <t>gg/uu</t>
  </si>
  <si>
    <t>TARIFFA A BASE D'ASTA (€)</t>
  </si>
  <si>
    <t>IMPORTO UNITARIO A BASE D'ASTA (€)</t>
  </si>
  <si>
    <t>IMPORTO UNITARIO OFFERTO AL NETTO DI RIBASSO</t>
  </si>
  <si>
    <t>TARIFFA OFFERTA AL NETTO DI RIBASSO</t>
  </si>
  <si>
    <t>IMPORTO TOTALE OFFERTO AL NETTO DI RIBASSO</t>
  </si>
  <si>
    <t>Servizi di integrazione con ambiente AGE</t>
  </si>
  <si>
    <r>
      <t xml:space="preserve">Servizi per nuovi sviluppi e manutenzione evolutiva - </t>
    </r>
    <r>
      <rPr>
        <b/>
        <sz val="22"/>
        <color theme="1"/>
        <rFont val="Calibri Light"/>
        <family val="2"/>
        <scheme val="major"/>
      </rPr>
      <t>SPECIALISTA DI PRODOTTO SENIOR</t>
    </r>
  </si>
  <si>
    <t xml:space="preserve">* IL VALORE RELATIVO AL RIBASSO COMPLESSIVO DI CUI ALLA CELLA E21 VIENE DETERMINATO AI FINI DELL'ELABORAZIONE DELLA GRADUATORIA DI GARA. TALE IMPORTO, DOVRÁ ESSERE ALTRESI' INSERITO NELLA BUSTA DIGITALE ECONOMICA DEL PORTALE.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</si>
</sst>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0%"/>
    <numFmt numFmtId="166" formatCode="#,##0.000\ &quot;€&quot;"/>
  </numFmts>
  <fonts count="11" x14ac:knownFonts="1">
    <font>
      <sz val="11"/>
      <color theme="1"/>
      <name val="Calibri"/>
      <family val="2"/>
      <scheme val="minor"/>
    </font>
    <font>
      <sz val="11"/>
      <color theme="1"/>
      <name val="Calibri"/>
      <family val="2"/>
      <scheme val="minor"/>
    </font>
    <font>
      <sz val="8"/>
      <name val="Calibri"/>
      <family val="2"/>
      <scheme val="minor"/>
    </font>
    <font>
      <i/>
      <sz val="22"/>
      <color rgb="FFFF0000"/>
      <name val="Calibri Light"/>
      <family val="2"/>
    </font>
    <font>
      <sz val="22"/>
      <color theme="1"/>
      <name val="Calibri Light"/>
      <family val="2"/>
      <scheme val="major"/>
    </font>
    <font>
      <b/>
      <sz val="22"/>
      <color rgb="FF000000"/>
      <name val="Calibri Light"/>
      <family val="2"/>
      <scheme val="major"/>
    </font>
    <font>
      <b/>
      <i/>
      <sz val="22"/>
      <color rgb="FF000000"/>
      <name val="Calibri Light"/>
      <family val="2"/>
      <scheme val="major"/>
    </font>
    <font>
      <b/>
      <sz val="22"/>
      <color theme="1"/>
      <name val="Calibri Light"/>
      <family val="2"/>
      <scheme val="major"/>
    </font>
    <font>
      <b/>
      <sz val="22"/>
      <color theme="0"/>
      <name val="Calibri Light"/>
      <family val="2"/>
      <scheme val="major"/>
    </font>
    <font>
      <sz val="22"/>
      <color rgb="FF000000"/>
      <name val="Calibri Light"/>
      <family val="2"/>
      <scheme val="major"/>
    </font>
    <font>
      <b/>
      <sz val="22"/>
      <color rgb="FFFF0000"/>
      <name val="Calibri Light"/>
      <family val="2"/>
      <scheme val="maj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3">
    <xf numFmtId="0" fontId="0" fillId="0" borderId="0" xfId="0"/>
    <xf numFmtId="0" fontId="3" fillId="0" borderId="0" xfId="0" applyFont="1" applyAlignment="1">
      <alignment vertical="center"/>
    </xf>
    <xf numFmtId="0" fontId="4" fillId="0" borderId="0" xfId="0" applyFont="1"/>
    <xf numFmtId="0" fontId="6" fillId="0" borderId="0" xfId="0" applyFont="1" applyAlignment="1">
      <alignment vertical="center" wrapText="1"/>
    </xf>
    <xf numFmtId="0" fontId="4" fillId="0" borderId="0" xfId="0" applyFont="1" applyAlignment="1">
      <alignment horizontal="centerContinuous"/>
    </xf>
    <xf numFmtId="0" fontId="8" fillId="6" borderId="3" xfId="0" applyFont="1" applyFill="1" applyBorder="1" applyAlignment="1">
      <alignment horizontal="center" vertical="center" wrapText="1"/>
    </xf>
    <xf numFmtId="0" fontId="8" fillId="6" borderId="3" xfId="0" applyFont="1" applyFill="1" applyBorder="1" applyAlignment="1">
      <alignment horizontal="center" vertical="center"/>
    </xf>
    <xf numFmtId="0" fontId="7" fillId="0" borderId="3" xfId="0" applyFont="1" applyBorder="1" applyAlignment="1">
      <alignment horizontal="center" vertical="center"/>
    </xf>
    <xf numFmtId="0" fontId="4" fillId="0" borderId="0" xfId="0" applyFont="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4" fontId="4" fillId="4" borderId="1" xfId="0" applyNumberFormat="1" applyFont="1" applyFill="1" applyBorder="1" applyAlignment="1">
      <alignment horizontal="center" vertical="center"/>
    </xf>
    <xf numFmtId="165" fontId="4" fillId="4" borderId="1" xfId="1" applyNumberFormat="1" applyFont="1" applyFill="1" applyBorder="1" applyAlignment="1">
      <alignment horizontal="center" vertical="center"/>
    </xf>
    <xf numFmtId="165" fontId="4" fillId="3" borderId="1" xfId="0" applyNumberFormat="1" applyFont="1" applyFill="1" applyBorder="1" applyAlignment="1" applyProtection="1">
      <alignment horizontal="center" vertical="center"/>
      <protection locked="0"/>
    </xf>
    <xf numFmtId="164" fontId="4" fillId="2" borderId="1" xfId="0" applyNumberFormat="1" applyFont="1" applyFill="1" applyBorder="1" applyAlignment="1">
      <alignment horizontal="center" vertical="center"/>
    </xf>
    <xf numFmtId="0" fontId="7" fillId="7" borderId="0" xfId="0" applyFont="1" applyFill="1" applyAlignment="1">
      <alignment horizontal="center" vertical="center" wrapText="1"/>
    </xf>
    <xf numFmtId="0" fontId="4" fillId="7" borderId="0" xfId="0" applyFont="1" applyFill="1" applyAlignment="1">
      <alignment horizontal="left" vertical="center" wrapText="1"/>
    </xf>
    <xf numFmtId="0" fontId="4" fillId="7" borderId="0" xfId="0" applyFont="1" applyFill="1" applyAlignment="1">
      <alignment horizontal="center" vertical="center" wrapText="1"/>
    </xf>
    <xf numFmtId="164" fontId="4" fillId="7" borderId="0" xfId="0" applyNumberFormat="1" applyFont="1" applyFill="1" applyAlignment="1">
      <alignment horizontal="center" vertical="center"/>
    </xf>
    <xf numFmtId="165" fontId="4" fillId="7" borderId="0" xfId="1" applyNumberFormat="1" applyFont="1" applyFill="1" applyBorder="1" applyAlignment="1">
      <alignment horizontal="center" vertical="center"/>
    </xf>
    <xf numFmtId="165" fontId="4" fillId="7" borderId="0" xfId="0" applyNumberFormat="1" applyFont="1" applyFill="1" applyAlignment="1" applyProtection="1">
      <alignment horizontal="center" vertical="center"/>
      <protection locked="0"/>
    </xf>
    <xf numFmtId="0" fontId="4" fillId="7" borderId="0" xfId="0" applyFont="1" applyFill="1"/>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4" fillId="0" borderId="0" xfId="0" applyFont="1" applyAlignment="1">
      <alignment horizontal="center" vertical="center" wrapText="1"/>
    </xf>
    <xf numFmtId="164" fontId="4" fillId="0" borderId="0" xfId="0" applyNumberFormat="1" applyFont="1" applyAlignment="1">
      <alignment horizontal="center" vertical="center"/>
    </xf>
    <xf numFmtId="10" fontId="4" fillId="0" borderId="0" xfId="0" applyNumberFormat="1" applyFont="1" applyAlignment="1">
      <alignment horizontal="center" vertical="center"/>
    </xf>
    <xf numFmtId="166" fontId="4" fillId="0" borderId="0" xfId="0" applyNumberFormat="1" applyFont="1"/>
    <xf numFmtId="164" fontId="7" fillId="0" borderId="0" xfId="0" applyNumberFormat="1" applyFont="1" applyAlignment="1">
      <alignment horizontal="center"/>
    </xf>
    <xf numFmtId="0" fontId="10" fillId="0" borderId="0" xfId="0" applyFont="1" applyAlignment="1">
      <alignment vertical="center"/>
    </xf>
    <xf numFmtId="0" fontId="8" fillId="5" borderId="1" xfId="0" applyFont="1" applyFill="1" applyBorder="1" applyAlignment="1">
      <alignment horizontal="center" vertical="center" wrapText="1"/>
    </xf>
    <xf numFmtId="164" fontId="9" fillId="3" borderId="3" xfId="0" applyNumberFormat="1"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164" fontId="4" fillId="0" borderId="0" xfId="0" applyNumberFormat="1" applyFont="1"/>
    <xf numFmtId="164" fontId="8" fillId="6" borderId="1" xfId="0" applyNumberFormat="1" applyFont="1" applyFill="1" applyBorder="1" applyAlignment="1">
      <alignment horizontal="center" vertical="center"/>
    </xf>
    <xf numFmtId="0" fontId="9" fillId="3" borderId="1" xfId="0" applyFont="1" applyFill="1" applyBorder="1" applyAlignment="1">
      <alignment horizontal="center" vertical="center"/>
    </xf>
    <xf numFmtId="164" fontId="7" fillId="4" borderId="2" xfId="0" applyNumberFormat="1" applyFont="1" applyFill="1" applyBorder="1" applyAlignment="1">
      <alignment horizontal="center" vertical="center"/>
    </xf>
    <xf numFmtId="164" fontId="7" fillId="4" borderId="9" xfId="0" applyNumberFormat="1" applyFont="1" applyFill="1" applyBorder="1" applyAlignment="1">
      <alignment horizontal="center" vertical="center"/>
    </xf>
    <xf numFmtId="164" fontId="7" fillId="4" borderId="4"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0" borderId="1" xfId="0" applyFont="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8" fillId="6" borderId="1" xfId="0" applyFont="1" applyFill="1" applyBorder="1" applyAlignment="1">
      <alignment horizontal="center" vertical="center" wrapText="1"/>
    </xf>
    <xf numFmtId="165" fontId="7" fillId="2" borderId="1" xfId="0" applyNumberFormat="1" applyFont="1" applyFill="1" applyBorder="1" applyAlignment="1">
      <alignment horizontal="center" vertical="center"/>
    </xf>
    <xf numFmtId="0" fontId="7" fillId="0" borderId="2" xfId="0" applyFont="1" applyBorder="1" applyAlignment="1">
      <alignment horizontal="left" vertical="center" wrapText="1"/>
    </xf>
    <xf numFmtId="0" fontId="7"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8" fillId="5" borderId="1" xfId="0" applyFont="1" applyFill="1" applyBorder="1" applyAlignment="1">
      <alignment horizontal="center"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D9FAC-FE58-4E50-B001-C08EF91FDD55}">
  <sheetPr>
    <pageSetUpPr fitToPage="1"/>
  </sheetPr>
  <dimension ref="A1:P26"/>
  <sheetViews>
    <sheetView showGridLines="0" tabSelected="1" topLeftCell="A24" zoomScale="40" zoomScaleNormal="40" zoomScaleSheetLayoutView="85" workbookViewId="0">
      <selection activeCell="H14" sqref="H14"/>
    </sheetView>
  </sheetViews>
  <sheetFormatPr defaultRowHeight="28.5" x14ac:dyDescent="0.65"/>
  <cols>
    <col min="1" max="1" width="11.81640625" style="2" customWidth="1"/>
    <col min="2" max="2" width="74.08984375" style="2" customWidth="1"/>
    <col min="3" max="3" width="33.7265625" style="2" customWidth="1"/>
    <col min="4" max="4" width="25.54296875" style="2" customWidth="1"/>
    <col min="5" max="5" width="28.1796875" style="2" customWidth="1"/>
    <col min="6" max="6" width="32.7265625" style="2" customWidth="1"/>
    <col min="7" max="7" width="32.08984375" style="2" customWidth="1"/>
    <col min="8" max="8" width="51.26953125" style="2" customWidth="1"/>
    <col min="9" max="9" width="39.6328125" style="2" customWidth="1"/>
    <col min="10" max="10" width="45.81640625" style="2" customWidth="1"/>
    <col min="11" max="11" width="18.54296875" style="2" customWidth="1"/>
    <col min="12" max="12" width="9.7265625" style="2" customWidth="1"/>
    <col min="13" max="13" width="29.1796875" style="2" customWidth="1"/>
    <col min="14" max="14" width="44.453125" style="2" customWidth="1"/>
    <col min="15" max="15" width="13.6328125" style="2" customWidth="1"/>
    <col min="16" max="16" width="73.453125" style="2" customWidth="1"/>
    <col min="17" max="16384" width="8.7265625" style="2"/>
  </cols>
  <sheetData>
    <row r="1" spans="1:16" ht="36.5" customHeight="1" thickBot="1" x14ac:dyDescent="0.7">
      <c r="A1" s="1" t="s">
        <v>11</v>
      </c>
    </row>
    <row r="2" spans="1:16" ht="104.15" customHeight="1" thickBot="1" x14ac:dyDescent="0.7">
      <c r="A2" s="46" t="s">
        <v>10</v>
      </c>
      <c r="B2" s="47"/>
      <c r="C2" s="47"/>
      <c r="D2" s="47"/>
      <c r="E2" s="47"/>
      <c r="F2" s="47"/>
      <c r="G2" s="47"/>
      <c r="H2" s="47"/>
      <c r="I2" s="47"/>
      <c r="J2" s="48"/>
      <c r="K2" s="3"/>
      <c r="L2" s="3"/>
      <c r="M2" s="3"/>
    </row>
    <row r="3" spans="1:16" ht="121" customHeight="1" thickBot="1" x14ac:dyDescent="0.7">
      <c r="A3" s="54" t="s">
        <v>17</v>
      </c>
      <c r="B3" s="55"/>
      <c r="C3" s="55"/>
      <c r="D3" s="55"/>
      <c r="E3" s="55"/>
      <c r="F3" s="55"/>
      <c r="G3" s="55"/>
      <c r="H3" s="55"/>
      <c r="I3" s="55"/>
      <c r="J3" s="56"/>
    </row>
    <row r="4" spans="1:16" ht="342" customHeight="1" thickBot="1" x14ac:dyDescent="0.7">
      <c r="A4" s="54" t="s">
        <v>0</v>
      </c>
      <c r="B4" s="55"/>
      <c r="C4" s="55"/>
      <c r="D4" s="55"/>
      <c r="E4" s="55"/>
      <c r="F4" s="55"/>
      <c r="G4" s="55"/>
      <c r="H4" s="55"/>
      <c r="I4" s="55"/>
      <c r="J4" s="56"/>
      <c r="K4" s="4"/>
      <c r="L4" s="4"/>
      <c r="M4" s="4"/>
      <c r="N4" s="4"/>
      <c r="O4" s="4"/>
      <c r="P4" s="4"/>
    </row>
    <row r="5" spans="1:16" ht="32.5" customHeight="1" x14ac:dyDescent="0.65"/>
    <row r="6" spans="1:16" ht="7" customHeight="1" x14ac:dyDescent="0.65"/>
    <row r="7" spans="1:16" ht="114" x14ac:dyDescent="0.65">
      <c r="A7" s="5" t="s">
        <v>1</v>
      </c>
      <c r="B7" s="6" t="s">
        <v>22</v>
      </c>
      <c r="C7" s="6" t="s">
        <v>19</v>
      </c>
      <c r="D7" s="6" t="s">
        <v>21</v>
      </c>
      <c r="E7" s="5" t="s">
        <v>27</v>
      </c>
      <c r="F7" s="5" t="s">
        <v>23</v>
      </c>
      <c r="G7" s="6" t="s">
        <v>2</v>
      </c>
      <c r="H7" s="6" t="s">
        <v>9</v>
      </c>
      <c r="I7" s="5" t="s">
        <v>28</v>
      </c>
      <c r="J7" s="5" t="s">
        <v>30</v>
      </c>
      <c r="M7" s="7" t="s">
        <v>12</v>
      </c>
      <c r="N7" s="8"/>
    </row>
    <row r="8" spans="1:16" ht="85.5" x14ac:dyDescent="0.65">
      <c r="A8" s="9">
        <v>1</v>
      </c>
      <c r="B8" s="10" t="s">
        <v>18</v>
      </c>
      <c r="C8" s="11" t="s">
        <v>20</v>
      </c>
      <c r="D8" s="12">
        <v>1</v>
      </c>
      <c r="E8" s="13">
        <v>450000</v>
      </c>
      <c r="F8" s="13">
        <f>E8*D8</f>
        <v>450000</v>
      </c>
      <c r="G8" s="14">
        <f>F8/E19</f>
        <v>0.86625920400404255</v>
      </c>
      <c r="H8" s="15"/>
      <c r="I8" s="13">
        <f>F8-(F8*H8)</f>
        <v>450000</v>
      </c>
      <c r="J8" s="16">
        <f>E8-(E8*H8)</f>
        <v>450000</v>
      </c>
      <c r="M8" s="40" t="s">
        <v>7</v>
      </c>
      <c r="N8" s="40"/>
      <c r="O8" s="44" t="s">
        <v>8</v>
      </c>
      <c r="P8" s="44"/>
    </row>
    <row r="9" spans="1:16" s="23" customFormat="1" ht="37.5" customHeight="1" x14ac:dyDescent="0.65">
      <c r="A9" s="17"/>
      <c r="B9" s="18"/>
      <c r="C9" s="18"/>
      <c r="D9" s="19"/>
      <c r="E9" s="20"/>
      <c r="F9" s="20"/>
      <c r="G9" s="21"/>
      <c r="H9" s="22"/>
      <c r="I9" s="22"/>
      <c r="J9" s="20"/>
      <c r="M9" s="2"/>
      <c r="N9" s="2"/>
    </row>
    <row r="10" spans="1:16" ht="114" x14ac:dyDescent="0.65">
      <c r="A10" s="24" t="s">
        <v>1</v>
      </c>
      <c r="B10" s="6" t="s">
        <v>22</v>
      </c>
      <c r="C10" s="6" t="s">
        <v>19</v>
      </c>
      <c r="D10" s="6" t="s">
        <v>21</v>
      </c>
      <c r="E10" s="5" t="s">
        <v>27</v>
      </c>
      <c r="F10" s="5" t="s">
        <v>23</v>
      </c>
      <c r="G10" s="25" t="s">
        <v>2</v>
      </c>
      <c r="H10" s="25" t="s">
        <v>9</v>
      </c>
      <c r="I10" s="5" t="s">
        <v>28</v>
      </c>
      <c r="J10" s="5" t="s">
        <v>30</v>
      </c>
    </row>
    <row r="11" spans="1:16" ht="81.5" customHeight="1" x14ac:dyDescent="0.65">
      <c r="A11" s="9">
        <v>2</v>
      </c>
      <c r="B11" s="10" t="s">
        <v>31</v>
      </c>
      <c r="C11" s="11" t="s">
        <v>20</v>
      </c>
      <c r="D11" s="12">
        <v>1</v>
      </c>
      <c r="E11" s="13">
        <v>40000</v>
      </c>
      <c r="F11" s="13">
        <f>E11*D11</f>
        <v>40000</v>
      </c>
      <c r="G11" s="14">
        <f>F11/E19</f>
        <v>7.7000818133692667E-2</v>
      </c>
      <c r="H11" s="15"/>
      <c r="I11" s="13">
        <f>F11-(F11*H11)</f>
        <v>40000</v>
      </c>
      <c r="J11" s="16">
        <f>E11-(E11*H11)</f>
        <v>40000</v>
      </c>
    </row>
    <row r="13" spans="1:16" ht="85.5" x14ac:dyDescent="0.65">
      <c r="A13" s="24" t="s">
        <v>1</v>
      </c>
      <c r="B13" s="6" t="s">
        <v>24</v>
      </c>
      <c r="C13" s="6" t="s">
        <v>19</v>
      </c>
      <c r="D13" s="6" t="s">
        <v>21</v>
      </c>
      <c r="E13" s="24" t="s">
        <v>26</v>
      </c>
      <c r="F13" s="5" t="s">
        <v>23</v>
      </c>
      <c r="G13" s="25" t="s">
        <v>2</v>
      </c>
      <c r="H13" s="25" t="s">
        <v>9</v>
      </c>
      <c r="I13" s="5" t="s">
        <v>29</v>
      </c>
      <c r="J13" s="5" t="s">
        <v>30</v>
      </c>
      <c r="K13" s="23"/>
    </row>
    <row r="14" spans="1:16" ht="115.5" customHeight="1" x14ac:dyDescent="0.65">
      <c r="A14" s="35">
        <v>3</v>
      </c>
      <c r="B14" s="36" t="s">
        <v>32</v>
      </c>
      <c r="C14" s="37" t="s">
        <v>25</v>
      </c>
      <c r="D14" s="12">
        <v>60</v>
      </c>
      <c r="E14" s="13">
        <v>491.25</v>
      </c>
      <c r="F14" s="13">
        <f>E14*D14</f>
        <v>29475</v>
      </c>
      <c r="G14" s="14">
        <f>F14/E19</f>
        <v>5.6739977862264784E-2</v>
      </c>
      <c r="H14" s="15"/>
      <c r="I14" s="13">
        <f>E14-(E14*H14)</f>
        <v>491.25</v>
      </c>
      <c r="J14" s="16">
        <f>I14*D14</f>
        <v>29475</v>
      </c>
      <c r="K14" s="23"/>
    </row>
    <row r="15" spans="1:16" ht="65.5" customHeight="1" x14ac:dyDescent="0.65">
      <c r="A15" s="49"/>
      <c r="B15" s="49"/>
      <c r="C15" s="49"/>
      <c r="D15" s="49"/>
      <c r="E15" s="49"/>
      <c r="F15" s="49"/>
      <c r="G15" s="49"/>
      <c r="H15" s="49"/>
      <c r="I15" s="24"/>
      <c r="J15" s="39">
        <f>SUM(J8:J14)</f>
        <v>519475</v>
      </c>
    </row>
    <row r="16" spans="1:16" ht="87.5" customHeight="1" x14ac:dyDescent="0.65">
      <c r="A16" s="26"/>
      <c r="B16" s="26"/>
      <c r="C16" s="26"/>
      <c r="D16" s="26"/>
      <c r="E16" s="27"/>
      <c r="F16" s="27"/>
      <c r="G16" s="28"/>
    </row>
    <row r="17" spans="1:10" ht="63" customHeight="1" x14ac:dyDescent="0.65">
      <c r="A17" s="57" t="s">
        <v>3</v>
      </c>
      <c r="B17" s="58"/>
      <c r="C17" s="58"/>
      <c r="D17" s="59"/>
      <c r="E17" s="41">
        <v>0</v>
      </c>
      <c r="F17" s="42"/>
      <c r="G17" s="43"/>
      <c r="I17" s="38"/>
      <c r="J17" s="29"/>
    </row>
    <row r="18" spans="1:10" ht="63" customHeight="1" x14ac:dyDescent="0.65">
      <c r="A18" s="57" t="s">
        <v>4</v>
      </c>
      <c r="B18" s="58"/>
      <c r="C18" s="58"/>
      <c r="D18" s="59"/>
      <c r="E18" s="41">
        <v>519475</v>
      </c>
      <c r="F18" s="42"/>
      <c r="G18" s="43"/>
    </row>
    <row r="19" spans="1:10" ht="71.150000000000006" customHeight="1" x14ac:dyDescent="0.65">
      <c r="A19" s="57" t="s">
        <v>5</v>
      </c>
      <c r="B19" s="58"/>
      <c r="C19" s="58"/>
      <c r="D19" s="59"/>
      <c r="E19" s="41">
        <f>E18+E17</f>
        <v>519475</v>
      </c>
      <c r="F19" s="42"/>
      <c r="G19" s="43"/>
    </row>
    <row r="20" spans="1:10" x14ac:dyDescent="0.65">
      <c r="A20" s="26"/>
      <c r="B20" s="26"/>
      <c r="C20" s="26"/>
      <c r="D20" s="26"/>
      <c r="E20" s="30"/>
      <c r="F20" s="30"/>
      <c r="G20" s="30"/>
    </row>
    <row r="21" spans="1:10" ht="79" customHeight="1" x14ac:dyDescent="0.65">
      <c r="A21" s="57" t="s">
        <v>6</v>
      </c>
      <c r="B21" s="58"/>
      <c r="C21" s="58"/>
      <c r="D21" s="59"/>
      <c r="E21" s="50">
        <f>H8*G8+H11*G11+H14*G14</f>
        <v>0</v>
      </c>
      <c r="F21" s="50"/>
      <c r="G21" s="50"/>
    </row>
    <row r="22" spans="1:10" ht="135.5" customHeight="1" x14ac:dyDescent="0.65">
      <c r="A22" s="51" t="s">
        <v>33</v>
      </c>
      <c r="B22" s="52"/>
      <c r="C22" s="52"/>
      <c r="D22" s="52"/>
      <c r="E22" s="52"/>
      <c r="F22" s="52"/>
      <c r="G22" s="53"/>
      <c r="H22" s="31"/>
      <c r="I22" s="31"/>
      <c r="J22" s="31"/>
    </row>
    <row r="23" spans="1:10" ht="38.5" customHeight="1" x14ac:dyDescent="0.65">
      <c r="A23" s="26"/>
      <c r="B23" s="26"/>
      <c r="C23" s="26"/>
      <c r="D23" s="26"/>
      <c r="E23" s="30"/>
      <c r="H23" s="31"/>
      <c r="I23" s="31"/>
      <c r="J23" s="31"/>
    </row>
    <row r="24" spans="1:10" ht="101.5" customHeight="1" x14ac:dyDescent="0.65">
      <c r="A24" s="60" t="s">
        <v>14</v>
      </c>
      <c r="B24" s="60"/>
      <c r="C24" s="32" t="s">
        <v>15</v>
      </c>
    </row>
    <row r="25" spans="1:10" ht="134" customHeight="1" x14ac:dyDescent="0.65">
      <c r="A25" s="61" t="s">
        <v>16</v>
      </c>
      <c r="B25" s="62"/>
      <c r="C25" s="33"/>
    </row>
    <row r="26" spans="1:10" ht="234" customHeight="1" x14ac:dyDescent="0.65">
      <c r="A26" s="45" t="s">
        <v>13</v>
      </c>
      <c r="B26" s="45"/>
      <c r="C26" s="34"/>
    </row>
  </sheetData>
  <sheetProtection sheet="1" formatCells="0" formatColumns="0" formatRows="0" insertColumns="0" insertRows="0" insertHyperlinks="0" deleteColumns="0" deleteRows="0" sort="0" autoFilter="0" pivotTables="0"/>
  <protectedRanges>
    <protectedRange sqref="C25:C26" name="Intervallo5"/>
    <protectedRange sqref="H14" name="Intervallo4"/>
    <protectedRange sqref="H11" name="Intervallo3"/>
    <protectedRange sqref="H8" name="Intervallo2"/>
    <protectedRange sqref="A4" name="Intervallo1"/>
  </protectedRanges>
  <mergeCells count="18">
    <mergeCell ref="A26:B26"/>
    <mergeCell ref="A2:J2"/>
    <mergeCell ref="A15:H15"/>
    <mergeCell ref="E21:G21"/>
    <mergeCell ref="A22:G22"/>
    <mergeCell ref="A4:J4"/>
    <mergeCell ref="A3:J3"/>
    <mergeCell ref="A21:D21"/>
    <mergeCell ref="A17:D17"/>
    <mergeCell ref="A18:D18"/>
    <mergeCell ref="A19:D19"/>
    <mergeCell ref="A24:B24"/>
    <mergeCell ref="A25:B25"/>
    <mergeCell ref="M8:N8"/>
    <mergeCell ref="E17:G17"/>
    <mergeCell ref="E19:G19"/>
    <mergeCell ref="E18:G18"/>
    <mergeCell ref="O8:P8"/>
  </mergeCells>
  <phoneticPr fontId="2" type="noConversion"/>
  <pageMargins left="0.7" right="0.7" top="0.75" bottom="0.75" header="0.3" footer="0.3"/>
  <pageSetup paperSize="8" scale="35" fitToHeight="0" orientation="portrait" r:id="rId1"/>
  <headerFooter>
    <oddFooter>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OE</vt:lpstr>
      <vt:lpstr>OE!Area_stampa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Claudio V</dc:creator>
  <cp:keywords/>
  <dc:description/>
  <cp:lastModifiedBy>Colantoni, Alessia</cp:lastModifiedBy>
  <cp:revision/>
  <dcterms:created xsi:type="dcterms:W3CDTF">2019-10-14T14:08:39Z</dcterms:created>
  <dcterms:modified xsi:type="dcterms:W3CDTF">2024-06-24T13:11:37Z</dcterms:modified>
  <cp:category/>
  <cp:contentStatus/>
</cp:coreProperties>
</file>